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8939\8939\"/>
    </mc:Choice>
  </mc:AlternateContent>
  <xr:revisionPtr revIDLastSave="0" documentId="13_ncr:1_{48ABE5D2-0487-4132-B9B8-9CBC2369CE9E}" xr6:coauthVersionLast="47" xr6:coauthVersionMax="47" xr10:uidLastSave="{00000000-0000-0000-0000-000000000000}"/>
  <bookViews>
    <workbookView xWindow="120" yWindow="45" windowWidth="38250" windowHeight="20820" xr2:uid="{84AA85E0-29FC-474D-9086-55B767AC9161}"/>
  </bookViews>
  <sheets>
    <sheet name="Sheet1" sheetId="1" r:id="rId1"/>
  </sheets>
  <definedNames>
    <definedName name="_xlnm.Print_Area" localSheetId="0">Sheet1!$A$1:$M$43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6" i="1"/>
  <c r="E38" i="1"/>
  <c r="E40" i="1"/>
  <c r="E39" i="1"/>
  <c r="H6" i="1"/>
  <c r="I6" i="1" s="1"/>
  <c r="A6" i="1"/>
  <c r="A7" i="1" s="1"/>
  <c r="B7" i="1" s="1"/>
  <c r="A8" i="1" l="1"/>
  <c r="A9" i="1" s="1"/>
  <c r="B9" i="1" s="1"/>
  <c r="H7" i="1"/>
  <c r="B6" i="1"/>
  <c r="B8" i="1" l="1"/>
  <c r="A10" i="1"/>
  <c r="B10" i="1" s="1"/>
  <c r="I7" i="1"/>
  <c r="H8" i="1"/>
  <c r="A11" i="1" l="1"/>
  <c r="A12" i="1" s="1"/>
  <c r="I8" i="1"/>
  <c r="H9" i="1"/>
  <c r="B11" i="1" l="1"/>
  <c r="I9" i="1"/>
  <c r="H10" i="1"/>
  <c r="A13" i="1"/>
  <c r="B12" i="1"/>
  <c r="I10" i="1" l="1"/>
  <c r="H11" i="1"/>
  <c r="B13" i="1"/>
  <c r="A14" i="1"/>
  <c r="I11" i="1" l="1"/>
  <c r="H12" i="1"/>
  <c r="A15" i="1"/>
  <c r="B14" i="1"/>
  <c r="I12" i="1" l="1"/>
  <c r="H13" i="1"/>
  <c r="B15" i="1"/>
  <c r="A16" i="1"/>
  <c r="H14" i="1" l="1"/>
  <c r="I13" i="1"/>
  <c r="A17" i="1"/>
  <c r="B16" i="1"/>
  <c r="B17" i="1" l="1"/>
  <c r="A18" i="1"/>
  <c r="I14" i="1"/>
  <c r="H15" i="1"/>
  <c r="B18" i="1" l="1"/>
  <c r="A19" i="1"/>
  <c r="H16" i="1"/>
  <c r="I15" i="1"/>
  <c r="A20" i="1" l="1"/>
  <c r="B19" i="1"/>
  <c r="I16" i="1"/>
  <c r="H17" i="1"/>
  <c r="B20" i="1" l="1"/>
  <c r="A21" i="1"/>
  <c r="I17" i="1"/>
  <c r="H18" i="1"/>
  <c r="A22" i="1" l="1"/>
  <c r="B21" i="1"/>
  <c r="I18" i="1"/>
  <c r="H19" i="1"/>
  <c r="B22" i="1" l="1"/>
  <c r="A23" i="1"/>
  <c r="H20" i="1"/>
  <c r="I19" i="1"/>
  <c r="A24" i="1" l="1"/>
  <c r="B23" i="1"/>
  <c r="H21" i="1"/>
  <c r="I20" i="1"/>
  <c r="B24" i="1" l="1"/>
  <c r="A25" i="1"/>
  <c r="I21" i="1"/>
  <c r="H22" i="1"/>
  <c r="A26" i="1" l="1"/>
  <c r="B25" i="1"/>
  <c r="I22" i="1"/>
  <c r="H23" i="1"/>
  <c r="B26" i="1" l="1"/>
  <c r="A27" i="1"/>
  <c r="H24" i="1"/>
  <c r="I23" i="1"/>
  <c r="A28" i="1" l="1"/>
  <c r="B27" i="1"/>
  <c r="I24" i="1"/>
  <c r="H25" i="1"/>
  <c r="B28" i="1" l="1"/>
  <c r="A29" i="1"/>
  <c r="H26" i="1"/>
  <c r="I25" i="1"/>
  <c r="B29" i="1" l="1"/>
  <c r="A30" i="1"/>
  <c r="H27" i="1"/>
  <c r="I26" i="1"/>
  <c r="A31" i="1" l="1"/>
  <c r="B30" i="1"/>
  <c r="H28" i="1"/>
  <c r="I27" i="1"/>
  <c r="B31" i="1" l="1"/>
  <c r="A32" i="1"/>
  <c r="I28" i="1"/>
  <c r="H29" i="1"/>
  <c r="A33" i="1" l="1"/>
  <c r="B32" i="1"/>
  <c r="I29" i="1"/>
  <c r="H30" i="1"/>
  <c r="B33" i="1" l="1"/>
  <c r="A34" i="1"/>
  <c r="H31" i="1"/>
  <c r="I30" i="1"/>
  <c r="B34" i="1" l="1"/>
  <c r="A35" i="1"/>
  <c r="I31" i="1"/>
  <c r="H32" i="1"/>
  <c r="B35" i="1" l="1"/>
  <c r="A36" i="1"/>
  <c r="B36" i="1" s="1"/>
  <c r="I32" i="1"/>
  <c r="H33" i="1"/>
  <c r="I33" i="1" l="1"/>
  <c r="H34" i="1"/>
  <c r="H35" i="1" l="1"/>
  <c r="I34" i="1"/>
  <c r="I35" i="1" l="1"/>
  <c r="H36" i="1"/>
  <c r="I36" i="1" l="1"/>
  <c r="K40" i="1"/>
</calcChain>
</file>

<file path=xl/sharedStrings.xml><?xml version="1.0" encoding="utf-8"?>
<sst xmlns="http://schemas.openxmlformats.org/spreadsheetml/2006/main" count="21" uniqueCount="20">
  <si>
    <t>日付</t>
    <rPh sb="0" eb="2">
      <t>ヒヅケ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</si>
  <si>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</si>
  <si>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</si>
  <si>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ウォーキング記録表</t>
    <rPh sb="6" eb="9">
      <t>キロクヒョウ</t>
    </rPh>
    <phoneticPr fontId="2"/>
  </si>
  <si>
    <t>歩</t>
    <rPh sb="0" eb="1">
      <t>ホ</t>
    </rPh>
    <phoneticPr fontId="2"/>
  </si>
  <si>
    <t>達成率</t>
    <rPh sb="0" eb="3">
      <t>タッセイリツ</t>
    </rPh>
    <phoneticPr fontId="2"/>
  </si>
  <si>
    <t>月間目標達成率：</t>
    <rPh sb="0" eb="2">
      <t>ゲッカン</t>
    </rPh>
    <rPh sb="2" eb="4">
      <t>モクヒョウ</t>
    </rPh>
    <rPh sb="4" eb="6">
      <t>タッセイ</t>
    </rPh>
    <rPh sb="6" eb="7">
      <t>リツ</t>
    </rPh>
    <phoneticPr fontId="2"/>
  </si>
  <si>
    <t>天気</t>
    <rPh sb="0" eb="2">
      <t>テンキ</t>
    </rPh>
    <phoneticPr fontId="2"/>
  </si>
  <si>
    <t>メモ</t>
    <phoneticPr fontId="2"/>
  </si>
  <si>
    <t>kg</t>
    <phoneticPr fontId="2"/>
  </si>
  <si>
    <t>km</t>
    <phoneticPr fontId="2"/>
  </si>
  <si>
    <t>月間目標：</t>
    <rPh sb="0" eb="2">
      <t>ゲッカン</t>
    </rPh>
    <rPh sb="2" eb="4">
      <t>モクヒョウ</t>
    </rPh>
    <phoneticPr fontId="2"/>
  </si>
  <si>
    <t>歩いた距離：</t>
    <rPh sb="0" eb="1">
      <t>アル</t>
    </rPh>
    <rPh sb="3" eb="5">
      <t>キョリ</t>
    </rPh>
    <phoneticPr fontId="2"/>
  </si>
  <si>
    <t>歩　　　数：</t>
    <rPh sb="0" eb="1">
      <t>ホ</t>
    </rPh>
    <rPh sb="4" eb="5">
      <t>カズ</t>
    </rPh>
    <phoneticPr fontId="2"/>
  </si>
  <si>
    <t>体　　　重：</t>
    <rPh sb="0" eb="1">
      <t>カラダ</t>
    </rPh>
    <rPh sb="4" eb="5">
      <t>シゲル</t>
    </rPh>
    <phoneticPr fontId="2"/>
  </si>
  <si>
    <r>
      <t xml:space="preserve">歩数
</t>
    </r>
    <r>
      <rPr>
        <b/>
        <sz val="9"/>
        <color theme="5" tint="-0.499984740745262"/>
        <rFont val="游ゴシック"/>
        <family val="3"/>
        <charset val="128"/>
        <scheme val="minor"/>
      </rPr>
      <t>（歩）</t>
    </r>
    <rPh sb="0" eb="2">
      <t>ホスウ</t>
    </rPh>
    <rPh sb="4" eb="5">
      <t>ホ</t>
    </rPh>
    <phoneticPr fontId="2"/>
  </si>
  <si>
    <r>
      <t xml:space="preserve">累計
</t>
    </r>
    <r>
      <rPr>
        <b/>
        <sz val="9"/>
        <color theme="5" tint="-0.499984740745262"/>
        <rFont val="游ゴシック"/>
        <family val="3"/>
        <charset val="128"/>
        <scheme val="minor"/>
      </rPr>
      <t>（歩）</t>
    </r>
    <rPh sb="0" eb="2">
      <t>ルイケイ</t>
    </rPh>
    <rPh sb="4" eb="5">
      <t>ホ</t>
    </rPh>
    <phoneticPr fontId="2"/>
  </si>
  <si>
    <r>
      <t xml:space="preserve">体重
</t>
    </r>
    <r>
      <rPr>
        <b/>
        <sz val="9"/>
        <color theme="5" tint="-0.499984740745262"/>
        <rFont val="游ゴシック"/>
        <family val="3"/>
        <charset val="128"/>
        <scheme val="minor"/>
      </rPr>
      <t>（kg）</t>
    </r>
    <rPh sb="0" eb="2">
      <t>タイジュウ</t>
    </rPh>
    <phoneticPr fontId="2"/>
  </si>
  <si>
    <t>＜平均＞</t>
    <rPh sb="1" eb="3">
      <t>ヘイキン</t>
    </rPh>
    <phoneticPr fontId="2"/>
  </si>
  <si>
    <r>
      <t xml:space="preserve">歩いた距離
</t>
    </r>
    <r>
      <rPr>
        <b/>
        <sz val="9"/>
        <color theme="5" tint="-0.499984740745262"/>
        <rFont val="游ゴシック"/>
        <family val="3"/>
        <charset val="128"/>
        <scheme val="minor"/>
      </rPr>
      <t>（約km）</t>
    </r>
    <rPh sb="0" eb="1">
      <t>アル</t>
    </rPh>
    <rPh sb="3" eb="5">
      <t>キョリ</t>
    </rPh>
    <rPh sb="7" eb="8">
      <t>ヤク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</si>
</sst>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d"/>
    <numFmt numFmtId="177" formatCode="0.0%"/>
    <numFmt numFmtId="178" formatCode="#,##0.0;[Red]\-#,##0.0"/>
    <numFmt numFmtId="179" formatCode="0.0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4"/>
      <color theme="0"/>
      <name val="游ゴシック"/>
      <family val="3"/>
      <charset val="128"/>
      <scheme val="minor"/>
    </font>
    <font>
      <b/>
      <sz val="10"/>
      <color theme="5" tint="-0.499984740745262"/>
      <name val="游ゴシック"/>
      <family val="3"/>
      <charset val="128"/>
      <scheme val="minor"/>
    </font>
    <font>
      <b/>
      <sz val="9"/>
      <color theme="5" tint="-0.499984740745262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/>
      <right/>
      <top/>
      <bottom style="medium">
        <color theme="5"/>
      </bottom>
      <diagonal/>
    </border>
    <border>
      <left/>
      <right/>
      <top style="medium">
        <color theme="5"/>
      </top>
      <bottom style="medium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double">
        <color theme="5"/>
      </bottom>
      <diagonal/>
    </border>
    <border>
      <left style="thin">
        <color theme="5"/>
      </left>
      <right style="thin">
        <color theme="5"/>
      </right>
      <top/>
      <bottom style="thin">
        <color theme="5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176" fontId="4" fillId="0" borderId="0" xfId="0" applyNumberFormat="1" applyFont="1" applyAlignment="1">
      <alignment horizontal="center" vertical="center"/>
    </xf>
    <xf numFmtId="38" fontId="4" fillId="0" borderId="0" xfId="0" applyNumberFormat="1" applyFont="1">
      <alignment vertical="center"/>
    </xf>
    <xf numFmtId="177" fontId="4" fillId="0" borderId="0" xfId="2" applyNumberFormat="1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177" fontId="4" fillId="0" borderId="0" xfId="2" applyNumberFormat="1" applyFont="1" applyFill="1">
      <alignment vertical="center"/>
    </xf>
    <xf numFmtId="0" fontId="6" fillId="0" borderId="0" xfId="0" applyFont="1">
      <alignment vertical="center"/>
    </xf>
    <xf numFmtId="177" fontId="3" fillId="0" borderId="0" xfId="2" applyNumberFormat="1" applyFont="1" applyFill="1" applyBorder="1" applyAlignment="1">
      <alignment horizontal="right" vertical="center"/>
    </xf>
    <xf numFmtId="177" fontId="3" fillId="0" borderId="0" xfId="2" applyNumberFormat="1" applyFont="1" applyFill="1" applyBorder="1" applyAlignment="1">
      <alignment horizontal="center" vertical="center"/>
    </xf>
    <xf numFmtId="177" fontId="3" fillId="0" borderId="0" xfId="2" applyNumberFormat="1" applyFont="1" applyFill="1" applyBorder="1" applyAlignment="1">
      <alignment horizontal="left" vertical="center"/>
    </xf>
    <xf numFmtId="178" fontId="5" fillId="2" borderId="0" xfId="1" applyNumberFormat="1" applyFont="1" applyFill="1" applyBorder="1" applyAlignment="1">
      <alignment horizontal="left" vertical="center"/>
    </xf>
    <xf numFmtId="38" fontId="5" fillId="2" borderId="0" xfId="1" applyFont="1" applyFill="1" applyBorder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>
      <alignment vertical="center"/>
    </xf>
    <xf numFmtId="38" fontId="5" fillId="2" borderId="0" xfId="1" applyFont="1" applyFill="1" applyBorder="1" applyAlignment="1">
      <alignment horizontal="right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right" vertical="center"/>
    </xf>
    <xf numFmtId="179" fontId="4" fillId="4" borderId="1" xfId="0" applyNumberFormat="1" applyFont="1" applyFill="1" applyBorder="1" applyAlignment="1">
      <alignment horizontal="right" vertical="center"/>
    </xf>
    <xf numFmtId="38" fontId="4" fillId="5" borderId="1" xfId="0" applyNumberFormat="1" applyFont="1" applyFill="1" applyBorder="1">
      <alignment vertical="center"/>
    </xf>
    <xf numFmtId="177" fontId="4" fillId="2" borderId="1" xfId="2" applyNumberFormat="1" applyFont="1" applyFill="1" applyBorder="1">
      <alignment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9" fontId="4" fillId="4" borderId="5" xfId="0" applyNumberFormat="1" applyFont="1" applyFill="1" applyBorder="1" applyAlignment="1">
      <alignment horizontal="right" vertical="center"/>
    </xf>
    <xf numFmtId="38" fontId="4" fillId="5" borderId="5" xfId="0" applyNumberFormat="1" applyFont="1" applyFill="1" applyBorder="1">
      <alignment vertical="center"/>
    </xf>
    <xf numFmtId="177" fontId="4" fillId="2" borderId="5" xfId="2" applyNumberFormat="1" applyFont="1" applyFill="1" applyBorder="1">
      <alignment vertical="center"/>
    </xf>
    <xf numFmtId="179" fontId="4" fillId="0" borderId="5" xfId="0" applyNumberFormat="1" applyFont="1" applyBorder="1" applyAlignment="1">
      <alignment horizontal="right" vertical="center"/>
    </xf>
    <xf numFmtId="0" fontId="8" fillId="0" borderId="4" xfId="0" applyFont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176" fontId="5" fillId="2" borderId="0" xfId="0" applyNumberFormat="1" applyFont="1" applyFill="1" applyAlignment="1">
      <alignment horizontal="right" vertical="center"/>
    </xf>
    <xf numFmtId="178" fontId="5" fillId="2" borderId="2" xfId="1" applyNumberFormat="1" applyFont="1" applyFill="1" applyBorder="1" applyAlignment="1">
      <alignment horizontal="right" vertical="center"/>
    </xf>
    <xf numFmtId="38" fontId="5" fillId="2" borderId="3" xfId="1" applyFont="1" applyFill="1" applyBorder="1" applyAlignment="1">
      <alignment horizontal="right" vertical="center"/>
    </xf>
    <xf numFmtId="177" fontId="3" fillId="0" borderId="2" xfId="2" applyNumberFormat="1" applyFont="1" applyFill="1" applyBorder="1" applyAlignment="1">
      <alignment horizontal="center" vertical="center"/>
    </xf>
    <xf numFmtId="38" fontId="4" fillId="0" borderId="5" xfId="1" applyFont="1" applyBorder="1" applyAlignment="1">
      <alignment horizontal="right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38" fontId="4" fillId="0" borderId="1" xfId="1" applyFont="1" applyBorder="1" applyAlignment="1">
      <alignment horizontal="right" vertical="center"/>
    </xf>
    <xf numFmtId="0" fontId="4" fillId="0" borderId="5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178" fontId="5" fillId="2" borderId="3" xfId="1" applyNumberFormat="1" applyFont="1" applyFill="1" applyBorder="1" applyAlignment="1">
      <alignment horizontal="right" vertical="center"/>
    </xf>
    <xf numFmtId="38" fontId="4" fillId="0" borderId="0" xfId="1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38" fontId="4" fillId="0" borderId="0" xfId="1" applyFont="1" applyFill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37864-2618-44E9-997E-57C39222D996}">
  <dimension ref="A1:M107"/>
  <sheetViews>
    <sheetView tabSelected="1" zoomScaleNormal="100" workbookViewId="0">
      <selection activeCell="C3" sqref="C3"/>
    </sheetView>
  </sheetViews>
  <sheetFormatPr defaultColWidth="8.625" defaultRowHeight="18.75" x14ac:dyDescent="0.4"/>
  <cols>
    <col min="1" max="1" width="4.75" style="2" customWidth="1"/>
    <col min="2" max="2" width="3.625" style="2" bestFit="1" customWidth="1"/>
    <col min="3" max="3" width="7.375" style="2" customWidth="1"/>
    <col min="4" max="4" width="10.375" style="2" customWidth="1"/>
    <col min="5" max="5" width="5.625" style="3" bestFit="1" customWidth="1"/>
    <col min="6" max="6" width="3.625" style="3" bestFit="1" customWidth="1"/>
    <col min="7" max="7" width="2.5" style="3" customWidth="1"/>
    <col min="8" max="8" width="12.375" style="3" customWidth="1"/>
    <col min="9" max="9" width="9.875" style="3" customWidth="1"/>
    <col min="10" max="10" width="11.5" style="3" customWidth="1"/>
    <col min="11" max="11" width="3.5" style="3" customWidth="1"/>
    <col min="12" max="12" width="11.875" style="3" customWidth="1"/>
    <col min="13" max="13" width="3.125" style="3" customWidth="1"/>
    <col min="14" max="16384" width="8.625" style="3"/>
  </cols>
  <sheetData>
    <row r="1" spans="1:13" s="1" customFormat="1" ht="24.95" customHeight="1" x14ac:dyDescent="0.4">
      <c r="A1" s="38" t="s">
        <v>3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5.45" customHeight="1" x14ac:dyDescent="0.4"/>
    <row r="3" spans="1:13" ht="21.95" customHeight="1" x14ac:dyDescent="0.4">
      <c r="B3" s="9"/>
      <c r="D3" s="18">
        <v>2024</v>
      </c>
      <c r="E3" s="10" t="s">
        <v>1</v>
      </c>
      <c r="F3" s="19">
        <v>1</v>
      </c>
      <c r="G3" s="1" t="s">
        <v>2</v>
      </c>
      <c r="J3" s="4"/>
      <c r="K3" s="5" t="s">
        <v>11</v>
      </c>
      <c r="L3" s="20">
        <v>200000</v>
      </c>
      <c r="M3" s="4" t="s">
        <v>4</v>
      </c>
    </row>
    <row r="4" spans="1:13" ht="7.5" customHeight="1" x14ac:dyDescent="0.4"/>
    <row r="5" spans="1:13" s="12" customFormat="1" ht="36.6" customHeight="1" thickBot="1" x14ac:dyDescent="0.45">
      <c r="A5" s="45" t="s">
        <v>0</v>
      </c>
      <c r="B5" s="45"/>
      <c r="C5" s="33" t="s">
        <v>7</v>
      </c>
      <c r="D5" s="34" t="s">
        <v>19</v>
      </c>
      <c r="E5" s="44" t="s">
        <v>15</v>
      </c>
      <c r="F5" s="45"/>
      <c r="G5" s="45"/>
      <c r="H5" s="35" t="s">
        <v>16</v>
      </c>
      <c r="I5" s="36" t="s">
        <v>5</v>
      </c>
      <c r="J5" s="37" t="s">
        <v>17</v>
      </c>
      <c r="K5" s="45" t="s">
        <v>8</v>
      </c>
      <c r="L5" s="45"/>
      <c r="M5" s="45"/>
    </row>
    <row r="6" spans="1:13" ht="18" customHeight="1" thickTop="1" x14ac:dyDescent="0.4">
      <c r="A6" s="27">
        <f>+DATE(D3,F3,1)</f>
        <v>45292</v>
      </c>
      <c r="B6" s="28" t="str">
        <f>TEXT(A6,"aaa")</f>
        <v>月</v>
      </c>
      <c r="C6" s="28"/>
      <c r="D6" s="29">
        <f>+E6*0.5/1000</f>
        <v>4</v>
      </c>
      <c r="E6" s="43">
        <v>8000</v>
      </c>
      <c r="F6" s="43"/>
      <c r="G6" s="43"/>
      <c r="H6" s="30">
        <f>+E6</f>
        <v>8000</v>
      </c>
      <c r="I6" s="31">
        <f>+H6/$L$3</f>
        <v>0.04</v>
      </c>
      <c r="J6" s="32">
        <v>50.8</v>
      </c>
      <c r="K6" s="47"/>
      <c r="L6" s="47"/>
      <c r="M6" s="47"/>
    </row>
    <row r="7" spans="1:13" ht="18" customHeight="1" x14ac:dyDescent="0.4">
      <c r="A7" s="21">
        <f>+A6+1</f>
        <v>45293</v>
      </c>
      <c r="B7" s="22" t="str">
        <f>TEXT(A7,"aaa")</f>
        <v>火</v>
      </c>
      <c r="C7" s="22"/>
      <c r="D7" s="24">
        <f t="shared" ref="D7:D36" si="0">+E7*0.5/1000</f>
        <v>5.5</v>
      </c>
      <c r="E7" s="46">
        <v>11000</v>
      </c>
      <c r="F7" s="46"/>
      <c r="G7" s="46"/>
      <c r="H7" s="25">
        <f>+H6+E7</f>
        <v>19000</v>
      </c>
      <c r="I7" s="26">
        <f>+H7/$L$3</f>
        <v>9.5000000000000001E-2</v>
      </c>
      <c r="J7" s="23">
        <v>51.2</v>
      </c>
      <c r="K7" s="48"/>
      <c r="L7" s="48"/>
      <c r="M7" s="48"/>
    </row>
    <row r="8" spans="1:13" ht="18" customHeight="1" x14ac:dyDescent="0.4">
      <c r="A8" s="21">
        <f t="shared" ref="A8:A17" si="1">+A7+1</f>
        <v>45294</v>
      </c>
      <c r="B8" s="22" t="str">
        <f t="shared" ref="B8:B36" si="2">TEXT(A8,"aaa")</f>
        <v>水</v>
      </c>
      <c r="C8" s="22"/>
      <c r="D8" s="24">
        <f t="shared" si="0"/>
        <v>5</v>
      </c>
      <c r="E8" s="46">
        <v>10000</v>
      </c>
      <c r="F8" s="46"/>
      <c r="G8" s="46"/>
      <c r="H8" s="25">
        <f t="shared" ref="H8:H17" si="3">+H7+E8</f>
        <v>29000</v>
      </c>
      <c r="I8" s="26">
        <f t="shared" ref="I8:I36" si="4">+H8/$L$3</f>
        <v>0.14499999999999999</v>
      </c>
      <c r="J8" s="23">
        <v>50.9</v>
      </c>
      <c r="K8" s="48"/>
      <c r="L8" s="48"/>
      <c r="M8" s="48"/>
    </row>
    <row r="9" spans="1:13" ht="18" customHeight="1" x14ac:dyDescent="0.4">
      <c r="A9" s="21">
        <f t="shared" si="1"/>
        <v>45295</v>
      </c>
      <c r="B9" s="22" t="str">
        <f t="shared" si="2"/>
        <v>木</v>
      </c>
      <c r="C9" s="22"/>
      <c r="D9" s="24">
        <f t="shared" si="0"/>
        <v>0</v>
      </c>
      <c r="E9" s="46"/>
      <c r="F9" s="46"/>
      <c r="G9" s="46"/>
      <c r="H9" s="25">
        <f t="shared" si="3"/>
        <v>29000</v>
      </c>
      <c r="I9" s="26">
        <f t="shared" si="4"/>
        <v>0.14499999999999999</v>
      </c>
      <c r="J9" s="23"/>
      <c r="K9" s="48"/>
      <c r="L9" s="48"/>
      <c r="M9" s="48"/>
    </row>
    <row r="10" spans="1:13" ht="18" customHeight="1" x14ac:dyDescent="0.4">
      <c r="A10" s="21">
        <f t="shared" si="1"/>
        <v>45296</v>
      </c>
      <c r="B10" s="22" t="str">
        <f t="shared" si="2"/>
        <v>金</v>
      </c>
      <c r="C10" s="22"/>
      <c r="D10" s="24">
        <f t="shared" si="0"/>
        <v>0</v>
      </c>
      <c r="E10" s="46"/>
      <c r="F10" s="46"/>
      <c r="G10" s="46"/>
      <c r="H10" s="25">
        <f t="shared" si="3"/>
        <v>29000</v>
      </c>
      <c r="I10" s="26">
        <f t="shared" si="4"/>
        <v>0.14499999999999999</v>
      </c>
      <c r="J10" s="23"/>
      <c r="K10" s="48"/>
      <c r="L10" s="48"/>
      <c r="M10" s="48"/>
    </row>
    <row r="11" spans="1:13" ht="18" customHeight="1" x14ac:dyDescent="0.4">
      <c r="A11" s="21">
        <f t="shared" si="1"/>
        <v>45297</v>
      </c>
      <c r="B11" s="22" t="str">
        <f t="shared" si="2"/>
        <v>土</v>
      </c>
      <c r="C11" s="22"/>
      <c r="D11" s="24">
        <f t="shared" si="0"/>
        <v>0</v>
      </c>
      <c r="E11" s="46"/>
      <c r="F11" s="46"/>
      <c r="G11" s="46"/>
      <c r="H11" s="25">
        <f t="shared" si="3"/>
        <v>29000</v>
      </c>
      <c r="I11" s="26">
        <f t="shared" si="4"/>
        <v>0.14499999999999999</v>
      </c>
      <c r="J11" s="23"/>
      <c r="K11" s="48"/>
      <c r="L11" s="48"/>
      <c r="M11" s="48"/>
    </row>
    <row r="12" spans="1:13" ht="18" customHeight="1" x14ac:dyDescent="0.4">
      <c r="A12" s="21">
        <f t="shared" si="1"/>
        <v>45298</v>
      </c>
      <c r="B12" s="22" t="str">
        <f t="shared" si="2"/>
        <v>日</v>
      </c>
      <c r="C12" s="22"/>
      <c r="D12" s="24">
        <f t="shared" si="0"/>
        <v>0</v>
      </c>
      <c r="E12" s="46"/>
      <c r="F12" s="46"/>
      <c r="G12" s="46"/>
      <c r="H12" s="25">
        <f t="shared" si="3"/>
        <v>29000</v>
      </c>
      <c r="I12" s="26">
        <f t="shared" si="4"/>
        <v>0.14499999999999999</v>
      </c>
      <c r="J12" s="23"/>
      <c r="K12" s="48"/>
      <c r="L12" s="48"/>
      <c r="M12" s="48"/>
    </row>
    <row r="13" spans="1:13" ht="18" customHeight="1" x14ac:dyDescent="0.4">
      <c r="A13" s="21">
        <f t="shared" si="1"/>
        <v>45299</v>
      </c>
      <c r="B13" s="22" t="str">
        <f t="shared" si="2"/>
        <v>月</v>
      </c>
      <c r="C13" s="22"/>
      <c r="D13" s="24">
        <f t="shared" si="0"/>
        <v>0</v>
      </c>
      <c r="E13" s="46"/>
      <c r="F13" s="46"/>
      <c r="G13" s="46"/>
      <c r="H13" s="25">
        <f t="shared" si="3"/>
        <v>29000</v>
      </c>
      <c r="I13" s="26">
        <f t="shared" si="4"/>
        <v>0.14499999999999999</v>
      </c>
      <c r="J13" s="23"/>
      <c r="K13" s="48"/>
      <c r="L13" s="48"/>
      <c r="M13" s="48"/>
    </row>
    <row r="14" spans="1:13" ht="18" customHeight="1" x14ac:dyDescent="0.4">
      <c r="A14" s="21">
        <f t="shared" si="1"/>
        <v>45300</v>
      </c>
      <c r="B14" s="22" t="str">
        <f t="shared" si="2"/>
        <v>火</v>
      </c>
      <c r="C14" s="22"/>
      <c r="D14" s="24">
        <f t="shared" si="0"/>
        <v>0</v>
      </c>
      <c r="E14" s="46"/>
      <c r="F14" s="46"/>
      <c r="G14" s="46"/>
      <c r="H14" s="25">
        <f t="shared" si="3"/>
        <v>29000</v>
      </c>
      <c r="I14" s="26">
        <f t="shared" si="4"/>
        <v>0.14499999999999999</v>
      </c>
      <c r="J14" s="23"/>
      <c r="K14" s="48"/>
      <c r="L14" s="48"/>
      <c r="M14" s="48"/>
    </row>
    <row r="15" spans="1:13" ht="18" customHeight="1" x14ac:dyDescent="0.4">
      <c r="A15" s="21">
        <f t="shared" si="1"/>
        <v>45301</v>
      </c>
      <c r="B15" s="22" t="str">
        <f t="shared" si="2"/>
        <v>水</v>
      </c>
      <c r="C15" s="22"/>
      <c r="D15" s="24">
        <f t="shared" si="0"/>
        <v>0</v>
      </c>
      <c r="E15" s="46"/>
      <c r="F15" s="46"/>
      <c r="G15" s="46"/>
      <c r="H15" s="25">
        <f t="shared" si="3"/>
        <v>29000</v>
      </c>
      <c r="I15" s="26">
        <f t="shared" si="4"/>
        <v>0.14499999999999999</v>
      </c>
      <c r="J15" s="23"/>
      <c r="K15" s="48"/>
      <c r="L15" s="48"/>
      <c r="M15" s="48"/>
    </row>
    <row r="16" spans="1:13" ht="18" customHeight="1" x14ac:dyDescent="0.4">
      <c r="A16" s="21">
        <f t="shared" si="1"/>
        <v>45302</v>
      </c>
      <c r="B16" s="22" t="str">
        <f t="shared" si="2"/>
        <v>木</v>
      </c>
      <c r="C16" s="22"/>
      <c r="D16" s="24">
        <f t="shared" si="0"/>
        <v>0</v>
      </c>
      <c r="E16" s="46"/>
      <c r="F16" s="46"/>
      <c r="G16" s="46"/>
      <c r="H16" s="25">
        <f t="shared" si="3"/>
        <v>29000</v>
      </c>
      <c r="I16" s="26">
        <f t="shared" si="4"/>
        <v>0.14499999999999999</v>
      </c>
      <c r="J16" s="23"/>
      <c r="K16" s="48"/>
      <c r="L16" s="48"/>
      <c r="M16" s="48"/>
    </row>
    <row r="17" spans="1:13" ht="18" customHeight="1" x14ac:dyDescent="0.4">
      <c r="A17" s="21">
        <f t="shared" si="1"/>
        <v>45303</v>
      </c>
      <c r="B17" s="22" t="str">
        <f t="shared" si="2"/>
        <v>金</v>
      </c>
      <c r="C17" s="22"/>
      <c r="D17" s="24">
        <f t="shared" si="0"/>
        <v>0</v>
      </c>
      <c r="E17" s="46"/>
      <c r="F17" s="46"/>
      <c r="G17" s="46"/>
      <c r="H17" s="25">
        <f t="shared" si="3"/>
        <v>29000</v>
      </c>
      <c r="I17" s="26">
        <f t="shared" si="4"/>
        <v>0.14499999999999999</v>
      </c>
      <c r="J17" s="23"/>
      <c r="K17" s="48"/>
      <c r="L17" s="48"/>
      <c r="M17" s="48"/>
    </row>
    <row r="18" spans="1:13" ht="18" customHeight="1" x14ac:dyDescent="0.4">
      <c r="A18" s="21">
        <f>+A17+1</f>
        <v>45304</v>
      </c>
      <c r="B18" s="22" t="str">
        <f>TEXT(A18,"aaa")</f>
        <v>土</v>
      </c>
      <c r="C18" s="22"/>
      <c r="D18" s="24">
        <f t="shared" si="0"/>
        <v>0</v>
      </c>
      <c r="E18" s="46"/>
      <c r="F18" s="46"/>
      <c r="G18" s="46"/>
      <c r="H18" s="25">
        <f>+H17+E18</f>
        <v>29000</v>
      </c>
      <c r="I18" s="26">
        <f>+H18/$L$3</f>
        <v>0.14499999999999999</v>
      </c>
      <c r="J18" s="23"/>
      <c r="K18" s="48"/>
      <c r="L18" s="48"/>
      <c r="M18" s="48"/>
    </row>
    <row r="19" spans="1:13" ht="18" customHeight="1" x14ac:dyDescent="0.4">
      <c r="A19" s="21">
        <f t="shared" ref="A19:A28" si="5">+A18+1</f>
        <v>45305</v>
      </c>
      <c r="B19" s="22" t="str">
        <f t="shared" si="2"/>
        <v>日</v>
      </c>
      <c r="C19" s="22"/>
      <c r="D19" s="24">
        <f t="shared" si="0"/>
        <v>0</v>
      </c>
      <c r="E19" s="46"/>
      <c r="F19" s="46"/>
      <c r="G19" s="46"/>
      <c r="H19" s="25">
        <f t="shared" ref="H19:H28" si="6">+H18+E19</f>
        <v>29000</v>
      </c>
      <c r="I19" s="26">
        <f t="shared" si="4"/>
        <v>0.14499999999999999</v>
      </c>
      <c r="J19" s="23"/>
      <c r="K19" s="48"/>
      <c r="L19" s="48"/>
      <c r="M19" s="48"/>
    </row>
    <row r="20" spans="1:13" ht="18" customHeight="1" x14ac:dyDescent="0.4">
      <c r="A20" s="21">
        <f t="shared" si="5"/>
        <v>45306</v>
      </c>
      <c r="B20" s="22" t="str">
        <f t="shared" si="2"/>
        <v>月</v>
      </c>
      <c r="C20" s="22"/>
      <c r="D20" s="24">
        <f t="shared" si="0"/>
        <v>0</v>
      </c>
      <c r="E20" s="46"/>
      <c r="F20" s="46"/>
      <c r="G20" s="46"/>
      <c r="H20" s="25">
        <f t="shared" si="6"/>
        <v>29000</v>
      </c>
      <c r="I20" s="26">
        <f t="shared" si="4"/>
        <v>0.14499999999999999</v>
      </c>
      <c r="J20" s="23"/>
      <c r="K20" s="48"/>
      <c r="L20" s="48"/>
      <c r="M20" s="48"/>
    </row>
    <row r="21" spans="1:13" ht="18" customHeight="1" x14ac:dyDescent="0.4">
      <c r="A21" s="21">
        <f t="shared" si="5"/>
        <v>45307</v>
      </c>
      <c r="B21" s="22" t="str">
        <f t="shared" si="2"/>
        <v>火</v>
      </c>
      <c r="C21" s="22"/>
      <c r="D21" s="24">
        <f t="shared" si="0"/>
        <v>0</v>
      </c>
      <c r="E21" s="46"/>
      <c r="F21" s="46"/>
      <c r="G21" s="46"/>
      <c r="H21" s="25">
        <f t="shared" si="6"/>
        <v>29000</v>
      </c>
      <c r="I21" s="26">
        <f t="shared" si="4"/>
        <v>0.14499999999999999</v>
      </c>
      <c r="J21" s="23"/>
      <c r="K21" s="48"/>
      <c r="L21" s="48"/>
      <c r="M21" s="48"/>
    </row>
    <row r="22" spans="1:13" ht="18" customHeight="1" x14ac:dyDescent="0.4">
      <c r="A22" s="21">
        <f t="shared" si="5"/>
        <v>45308</v>
      </c>
      <c r="B22" s="22" t="str">
        <f t="shared" si="2"/>
        <v>水</v>
      </c>
      <c r="C22" s="22"/>
      <c r="D22" s="24">
        <f t="shared" si="0"/>
        <v>0</v>
      </c>
      <c r="E22" s="46"/>
      <c r="F22" s="46"/>
      <c r="G22" s="46"/>
      <c r="H22" s="25">
        <f t="shared" si="6"/>
        <v>29000</v>
      </c>
      <c r="I22" s="26">
        <f t="shared" si="4"/>
        <v>0.14499999999999999</v>
      </c>
      <c r="J22" s="23"/>
      <c r="K22" s="48"/>
      <c r="L22" s="48"/>
      <c r="M22" s="48"/>
    </row>
    <row r="23" spans="1:13" ht="18" customHeight="1" x14ac:dyDescent="0.4">
      <c r="A23" s="21">
        <f t="shared" si="5"/>
        <v>45309</v>
      </c>
      <c r="B23" s="22" t="str">
        <f t="shared" si="2"/>
        <v>木</v>
      </c>
      <c r="C23" s="22"/>
      <c r="D23" s="24">
        <f t="shared" si="0"/>
        <v>0</v>
      </c>
      <c r="E23" s="46"/>
      <c r="F23" s="46"/>
      <c r="G23" s="46"/>
      <c r="H23" s="25">
        <f t="shared" si="6"/>
        <v>29000</v>
      </c>
      <c r="I23" s="26">
        <f t="shared" si="4"/>
        <v>0.14499999999999999</v>
      </c>
      <c r="J23" s="23"/>
      <c r="K23" s="48"/>
      <c r="L23" s="48"/>
      <c r="M23" s="48"/>
    </row>
    <row r="24" spans="1:13" ht="18" customHeight="1" x14ac:dyDescent="0.4">
      <c r="A24" s="21">
        <f t="shared" si="5"/>
        <v>45310</v>
      </c>
      <c r="B24" s="22" t="str">
        <f t="shared" si="2"/>
        <v>金</v>
      </c>
      <c r="C24" s="22"/>
      <c r="D24" s="24">
        <f t="shared" si="0"/>
        <v>0</v>
      </c>
      <c r="E24" s="46"/>
      <c r="F24" s="46"/>
      <c r="G24" s="46"/>
      <c r="H24" s="25">
        <f t="shared" si="6"/>
        <v>29000</v>
      </c>
      <c r="I24" s="26">
        <f t="shared" si="4"/>
        <v>0.14499999999999999</v>
      </c>
      <c r="J24" s="23"/>
      <c r="K24" s="48"/>
      <c r="L24" s="48"/>
      <c r="M24" s="48"/>
    </row>
    <row r="25" spans="1:13" ht="18" customHeight="1" x14ac:dyDescent="0.4">
      <c r="A25" s="21">
        <f t="shared" si="5"/>
        <v>45311</v>
      </c>
      <c r="B25" s="22" t="str">
        <f t="shared" si="2"/>
        <v>土</v>
      </c>
      <c r="C25" s="22"/>
      <c r="D25" s="24">
        <f t="shared" si="0"/>
        <v>0</v>
      </c>
      <c r="E25" s="46"/>
      <c r="F25" s="46"/>
      <c r="G25" s="46"/>
      <c r="H25" s="25">
        <f t="shared" si="6"/>
        <v>29000</v>
      </c>
      <c r="I25" s="26">
        <f t="shared" si="4"/>
        <v>0.14499999999999999</v>
      </c>
      <c r="J25" s="23"/>
      <c r="K25" s="48"/>
      <c r="L25" s="48"/>
      <c r="M25" s="48"/>
    </row>
    <row r="26" spans="1:13" ht="18" customHeight="1" x14ac:dyDescent="0.4">
      <c r="A26" s="21">
        <f t="shared" si="5"/>
        <v>45312</v>
      </c>
      <c r="B26" s="22" t="str">
        <f t="shared" si="2"/>
        <v>日</v>
      </c>
      <c r="C26" s="22"/>
      <c r="D26" s="24">
        <f t="shared" si="0"/>
        <v>0</v>
      </c>
      <c r="E26" s="46"/>
      <c r="F26" s="46"/>
      <c r="G26" s="46"/>
      <c r="H26" s="25">
        <f t="shared" si="6"/>
        <v>29000</v>
      </c>
      <c r="I26" s="26">
        <f t="shared" si="4"/>
        <v>0.14499999999999999</v>
      </c>
      <c r="J26" s="23"/>
      <c r="K26" s="48"/>
      <c r="L26" s="48"/>
      <c r="M26" s="48"/>
    </row>
    <row r="27" spans="1:13" ht="18" customHeight="1" x14ac:dyDescent="0.4">
      <c r="A27" s="21">
        <f t="shared" si="5"/>
        <v>45313</v>
      </c>
      <c r="B27" s="22" t="str">
        <f t="shared" si="2"/>
        <v>月</v>
      </c>
      <c r="C27" s="22"/>
      <c r="D27" s="24">
        <f t="shared" si="0"/>
        <v>0</v>
      </c>
      <c r="E27" s="46"/>
      <c r="F27" s="46"/>
      <c r="G27" s="46"/>
      <c r="H27" s="25">
        <f t="shared" si="6"/>
        <v>29000</v>
      </c>
      <c r="I27" s="26">
        <f t="shared" si="4"/>
        <v>0.14499999999999999</v>
      </c>
      <c r="J27" s="23"/>
      <c r="K27" s="48"/>
      <c r="L27" s="48"/>
      <c r="M27" s="48"/>
    </row>
    <row r="28" spans="1:13" ht="18" customHeight="1" x14ac:dyDescent="0.4">
      <c r="A28" s="21">
        <f t="shared" si="5"/>
        <v>45314</v>
      </c>
      <c r="B28" s="22" t="str">
        <f t="shared" si="2"/>
        <v>火</v>
      </c>
      <c r="C28" s="22"/>
      <c r="D28" s="24">
        <f t="shared" si="0"/>
        <v>0</v>
      </c>
      <c r="E28" s="46"/>
      <c r="F28" s="46"/>
      <c r="G28" s="46"/>
      <c r="H28" s="25">
        <f t="shared" si="6"/>
        <v>29000</v>
      </c>
      <c r="I28" s="26">
        <f t="shared" si="4"/>
        <v>0.14499999999999999</v>
      </c>
      <c r="J28" s="23"/>
      <c r="K28" s="48"/>
      <c r="L28" s="48"/>
      <c r="M28" s="48"/>
    </row>
    <row r="29" spans="1:13" ht="18" customHeight="1" x14ac:dyDescent="0.4">
      <c r="A29" s="21">
        <f>+A28+1</f>
        <v>45315</v>
      </c>
      <c r="B29" s="22" t="str">
        <f>TEXT(A29,"aaa")</f>
        <v>水</v>
      </c>
      <c r="C29" s="22"/>
      <c r="D29" s="24">
        <f t="shared" si="0"/>
        <v>0</v>
      </c>
      <c r="E29" s="46"/>
      <c r="F29" s="46"/>
      <c r="G29" s="46"/>
      <c r="H29" s="25">
        <f>+H28+E29</f>
        <v>29000</v>
      </c>
      <c r="I29" s="26">
        <f>+H29/$L$3</f>
        <v>0.14499999999999999</v>
      </c>
      <c r="J29" s="23"/>
      <c r="K29" s="48"/>
      <c r="L29" s="48"/>
      <c r="M29" s="48"/>
    </row>
    <row r="30" spans="1:13" ht="18" customHeight="1" x14ac:dyDescent="0.4">
      <c r="A30" s="21">
        <f t="shared" ref="A30:A36" si="7">+A29+1</f>
        <v>45316</v>
      </c>
      <c r="B30" s="22" t="str">
        <f t="shared" si="2"/>
        <v>木</v>
      </c>
      <c r="C30" s="22"/>
      <c r="D30" s="24">
        <f t="shared" si="0"/>
        <v>0</v>
      </c>
      <c r="E30" s="46"/>
      <c r="F30" s="46"/>
      <c r="G30" s="46"/>
      <c r="H30" s="25">
        <f t="shared" ref="H30:H36" si="8">+H29+E30</f>
        <v>29000</v>
      </c>
      <c r="I30" s="26">
        <f t="shared" si="4"/>
        <v>0.14499999999999999</v>
      </c>
      <c r="J30" s="23"/>
      <c r="K30" s="48"/>
      <c r="L30" s="48"/>
      <c r="M30" s="48"/>
    </row>
    <row r="31" spans="1:13" ht="18" customHeight="1" x14ac:dyDescent="0.4">
      <c r="A31" s="21">
        <f t="shared" si="7"/>
        <v>45317</v>
      </c>
      <c r="B31" s="22" t="str">
        <f t="shared" si="2"/>
        <v>金</v>
      </c>
      <c r="C31" s="22"/>
      <c r="D31" s="24">
        <f t="shared" si="0"/>
        <v>0</v>
      </c>
      <c r="E31" s="46"/>
      <c r="F31" s="46"/>
      <c r="G31" s="46"/>
      <c r="H31" s="25">
        <f t="shared" si="8"/>
        <v>29000</v>
      </c>
      <c r="I31" s="26">
        <f t="shared" si="4"/>
        <v>0.14499999999999999</v>
      </c>
      <c r="J31" s="23"/>
      <c r="K31" s="48"/>
      <c r="L31" s="48"/>
      <c r="M31" s="48"/>
    </row>
    <row r="32" spans="1:13" ht="18" customHeight="1" x14ac:dyDescent="0.4">
      <c r="A32" s="21">
        <f t="shared" si="7"/>
        <v>45318</v>
      </c>
      <c r="B32" s="22" t="str">
        <f t="shared" si="2"/>
        <v>土</v>
      </c>
      <c r="C32" s="22"/>
      <c r="D32" s="24">
        <f t="shared" si="0"/>
        <v>0</v>
      </c>
      <c r="E32" s="46"/>
      <c r="F32" s="46"/>
      <c r="G32" s="46"/>
      <c r="H32" s="25">
        <f t="shared" si="8"/>
        <v>29000</v>
      </c>
      <c r="I32" s="26">
        <f t="shared" si="4"/>
        <v>0.14499999999999999</v>
      </c>
      <c r="J32" s="23"/>
      <c r="K32" s="48"/>
      <c r="L32" s="48"/>
      <c r="M32" s="48"/>
    </row>
    <row r="33" spans="1:13" ht="18" customHeight="1" x14ac:dyDescent="0.4">
      <c r="A33" s="21">
        <f t="shared" si="7"/>
        <v>45319</v>
      </c>
      <c r="B33" s="22" t="str">
        <f t="shared" si="2"/>
        <v>日</v>
      </c>
      <c r="C33" s="22"/>
      <c r="D33" s="24">
        <f t="shared" si="0"/>
        <v>0</v>
      </c>
      <c r="E33" s="46"/>
      <c r="F33" s="46"/>
      <c r="G33" s="46"/>
      <c r="H33" s="25">
        <f t="shared" si="8"/>
        <v>29000</v>
      </c>
      <c r="I33" s="26">
        <f t="shared" si="4"/>
        <v>0.14499999999999999</v>
      </c>
      <c r="J33" s="23"/>
      <c r="K33" s="48"/>
      <c r="L33" s="48"/>
      <c r="M33" s="48"/>
    </row>
    <row r="34" spans="1:13" ht="18" customHeight="1" x14ac:dyDescent="0.4">
      <c r="A34" s="21">
        <f t="shared" si="7"/>
        <v>45320</v>
      </c>
      <c r="B34" s="22" t="str">
        <f t="shared" si="2"/>
        <v>月</v>
      </c>
      <c r="C34" s="22"/>
      <c r="D34" s="24">
        <f t="shared" si="0"/>
        <v>0</v>
      </c>
      <c r="E34" s="46"/>
      <c r="F34" s="46"/>
      <c r="G34" s="46"/>
      <c r="H34" s="25">
        <f t="shared" si="8"/>
        <v>29000</v>
      </c>
      <c r="I34" s="26">
        <f t="shared" si="4"/>
        <v>0.14499999999999999</v>
      </c>
      <c r="J34" s="23"/>
      <c r="K34" s="48"/>
      <c r="L34" s="48"/>
      <c r="M34" s="48"/>
    </row>
    <row r="35" spans="1:13" ht="18" customHeight="1" x14ac:dyDescent="0.4">
      <c r="A35" s="21">
        <f t="shared" si="7"/>
        <v>45321</v>
      </c>
      <c r="B35" s="22" t="str">
        <f t="shared" si="2"/>
        <v>火</v>
      </c>
      <c r="C35" s="22"/>
      <c r="D35" s="24">
        <f t="shared" si="0"/>
        <v>0</v>
      </c>
      <c r="E35" s="46"/>
      <c r="F35" s="46"/>
      <c r="G35" s="46"/>
      <c r="H35" s="25">
        <f t="shared" si="8"/>
        <v>29000</v>
      </c>
      <c r="I35" s="26">
        <f t="shared" si="4"/>
        <v>0.14499999999999999</v>
      </c>
      <c r="J35" s="23"/>
      <c r="K35" s="48"/>
      <c r="L35" s="48"/>
      <c r="M35" s="48"/>
    </row>
    <row r="36" spans="1:13" ht="18" customHeight="1" x14ac:dyDescent="0.4">
      <c r="A36" s="21">
        <f t="shared" si="7"/>
        <v>45322</v>
      </c>
      <c r="B36" s="22" t="str">
        <f t="shared" si="2"/>
        <v>水</v>
      </c>
      <c r="C36" s="22"/>
      <c r="D36" s="24">
        <f t="shared" si="0"/>
        <v>0</v>
      </c>
      <c r="E36" s="46"/>
      <c r="F36" s="46"/>
      <c r="G36" s="46"/>
      <c r="H36" s="25">
        <f t="shared" si="8"/>
        <v>29000</v>
      </c>
      <c r="I36" s="26">
        <f t="shared" si="4"/>
        <v>0.14499999999999999</v>
      </c>
      <c r="J36" s="23"/>
      <c r="K36" s="48"/>
      <c r="L36" s="48"/>
      <c r="M36" s="48"/>
    </row>
    <row r="37" spans="1:13" ht="5.45" customHeight="1" x14ac:dyDescent="0.4">
      <c r="A37" s="6"/>
      <c r="E37" s="50"/>
      <c r="F37" s="50"/>
      <c r="G37" s="50"/>
      <c r="H37" s="7"/>
      <c r="I37" s="8"/>
      <c r="K37" s="51"/>
      <c r="L37" s="51"/>
      <c r="M37" s="51"/>
    </row>
    <row r="38" spans="1:13" s="4" customFormat="1" ht="18" customHeight="1" thickBot="1" x14ac:dyDescent="0.45">
      <c r="A38" s="39" t="s">
        <v>18</v>
      </c>
      <c r="B38" s="39"/>
      <c r="C38" s="39" t="s">
        <v>12</v>
      </c>
      <c r="D38" s="39"/>
      <c r="E38" s="40">
        <f>AVERAGE(D6:D36)</f>
        <v>0.46774193548387094</v>
      </c>
      <c r="F38" s="40"/>
      <c r="G38" s="40"/>
      <c r="H38" s="16" t="s">
        <v>10</v>
      </c>
      <c r="J38" s="13"/>
      <c r="L38" s="14"/>
      <c r="M38" s="14"/>
    </row>
    <row r="39" spans="1:13" s="4" customFormat="1" ht="18" customHeight="1" thickBot="1" x14ac:dyDescent="0.45">
      <c r="A39" s="39"/>
      <c r="B39" s="39"/>
      <c r="C39" s="39" t="s">
        <v>13</v>
      </c>
      <c r="D39" s="39"/>
      <c r="E39" s="41">
        <f>AVERAGE(E6:G36)</f>
        <v>9666.6666666666661</v>
      </c>
      <c r="F39" s="41"/>
      <c r="G39" s="41"/>
      <c r="H39" s="17" t="s">
        <v>4</v>
      </c>
      <c r="I39" s="13"/>
      <c r="J39" s="13"/>
      <c r="K39" s="14"/>
      <c r="L39" s="14"/>
      <c r="M39" s="14"/>
    </row>
    <row r="40" spans="1:13" ht="18" customHeight="1" thickBot="1" x14ac:dyDescent="0.45">
      <c r="A40" s="39"/>
      <c r="B40" s="39"/>
      <c r="C40" s="39" t="s">
        <v>14</v>
      </c>
      <c r="D40" s="39"/>
      <c r="E40" s="49">
        <f>AVERAGE(J6:J36)</f>
        <v>50.966666666666669</v>
      </c>
      <c r="F40" s="49"/>
      <c r="G40" s="49"/>
      <c r="H40" s="17" t="s">
        <v>9</v>
      </c>
      <c r="I40" s="13"/>
      <c r="J40" s="13" t="s">
        <v>6</v>
      </c>
      <c r="K40" s="42">
        <f>+H36/L3</f>
        <v>0.14499999999999999</v>
      </c>
      <c r="L40" s="42"/>
      <c r="M40" s="15"/>
    </row>
    <row r="41" spans="1:13" ht="18" customHeight="1" x14ac:dyDescent="0.4">
      <c r="A41" s="6"/>
      <c r="E41" s="52"/>
      <c r="F41" s="52"/>
      <c r="G41" s="52"/>
      <c r="H41" s="7"/>
      <c r="I41" s="11"/>
      <c r="K41" s="51"/>
      <c r="L41" s="51"/>
      <c r="M41" s="51"/>
    </row>
    <row r="42" spans="1:13" ht="18" customHeight="1" x14ac:dyDescent="0.4">
      <c r="A42" s="6"/>
      <c r="E42" s="50"/>
      <c r="F42" s="50"/>
      <c r="G42" s="50"/>
      <c r="H42" s="7"/>
      <c r="I42" s="8"/>
      <c r="K42" s="51"/>
      <c r="L42" s="51"/>
      <c r="M42" s="51"/>
    </row>
    <row r="43" spans="1:13" ht="18" customHeight="1" x14ac:dyDescent="0.4">
      <c r="A43" s="6"/>
      <c r="E43" s="50"/>
      <c r="F43" s="50"/>
      <c r="G43" s="50"/>
      <c r="H43" s="7"/>
      <c r="I43" s="8"/>
      <c r="K43" s="51"/>
      <c r="L43" s="51"/>
      <c r="M43" s="51"/>
    </row>
    <row r="44" spans="1:13" ht="18" customHeight="1" x14ac:dyDescent="0.4">
      <c r="A44" s="6"/>
      <c r="E44" s="50"/>
      <c r="F44" s="50"/>
      <c r="G44" s="50"/>
      <c r="H44" s="7"/>
      <c r="I44" s="8"/>
      <c r="K44" s="51"/>
      <c r="L44" s="51"/>
      <c r="M44" s="51"/>
    </row>
    <row r="45" spans="1:13" ht="18" customHeight="1" x14ac:dyDescent="0.4">
      <c r="A45" s="6"/>
      <c r="E45" s="50"/>
      <c r="F45" s="50"/>
      <c r="G45" s="50"/>
      <c r="H45" s="7"/>
      <c r="I45" s="8"/>
      <c r="K45" s="51"/>
      <c r="L45" s="51"/>
      <c r="M45" s="51"/>
    </row>
    <row r="46" spans="1:13" ht="18" customHeight="1" x14ac:dyDescent="0.4">
      <c r="A46" s="6"/>
      <c r="E46" s="50"/>
      <c r="F46" s="50"/>
      <c r="G46" s="50"/>
      <c r="H46" s="7"/>
      <c r="I46" s="8"/>
      <c r="K46" s="51"/>
      <c r="L46" s="51"/>
      <c r="M46" s="51"/>
    </row>
    <row r="47" spans="1:13" ht="18" customHeight="1" x14ac:dyDescent="0.4">
      <c r="A47" s="6"/>
      <c r="E47" s="50"/>
      <c r="F47" s="50"/>
      <c r="G47" s="50"/>
      <c r="H47" s="7"/>
      <c r="I47" s="8"/>
      <c r="K47" s="51"/>
      <c r="L47" s="51"/>
      <c r="M47" s="51"/>
    </row>
    <row r="48" spans="1:13" ht="18" customHeight="1" x14ac:dyDescent="0.4">
      <c r="A48" s="6"/>
      <c r="E48" s="50"/>
      <c r="F48" s="50"/>
      <c r="G48" s="50"/>
      <c r="H48" s="7"/>
      <c r="I48" s="8"/>
      <c r="K48" s="51"/>
      <c r="L48" s="51"/>
      <c r="M48" s="51"/>
    </row>
    <row r="49" spans="1:13" ht="18" customHeight="1" x14ac:dyDescent="0.4">
      <c r="A49" s="6"/>
      <c r="E49" s="50"/>
      <c r="F49" s="50"/>
      <c r="G49" s="50"/>
      <c r="H49" s="7"/>
      <c r="I49" s="8"/>
      <c r="K49" s="51"/>
      <c r="L49" s="51"/>
      <c r="M49" s="51"/>
    </row>
    <row r="50" spans="1:13" ht="18" customHeight="1" x14ac:dyDescent="0.4">
      <c r="A50" s="6"/>
      <c r="E50" s="50"/>
      <c r="F50" s="50"/>
      <c r="G50" s="50"/>
      <c r="H50" s="7"/>
      <c r="I50" s="8"/>
      <c r="K50" s="51"/>
      <c r="L50" s="51"/>
      <c r="M50" s="51"/>
    </row>
    <row r="51" spans="1:13" ht="18" customHeight="1" x14ac:dyDescent="0.4"/>
    <row r="52" spans="1:13" ht="18" customHeight="1" x14ac:dyDescent="0.4"/>
    <row r="53" spans="1:13" ht="18" customHeight="1" x14ac:dyDescent="0.4"/>
    <row r="54" spans="1:13" ht="18" customHeight="1" x14ac:dyDescent="0.4"/>
    <row r="55" spans="1:13" ht="18" customHeight="1" x14ac:dyDescent="0.4"/>
    <row r="56" spans="1:13" ht="18" customHeight="1" x14ac:dyDescent="0.4"/>
    <row r="57" spans="1:13" ht="18" customHeight="1" x14ac:dyDescent="0.4"/>
    <row r="58" spans="1:13" ht="18" customHeight="1" x14ac:dyDescent="0.4"/>
    <row r="59" spans="1:13" ht="18" customHeight="1" x14ac:dyDescent="0.4"/>
    <row r="60" spans="1:13" ht="18" customHeight="1" x14ac:dyDescent="0.4"/>
    <row r="61" spans="1:13" ht="18" customHeight="1" x14ac:dyDescent="0.4"/>
    <row r="62" spans="1:13" ht="18" customHeight="1" x14ac:dyDescent="0.4"/>
    <row r="63" spans="1:13" ht="18" customHeight="1" x14ac:dyDescent="0.4"/>
    <row r="64" spans="1:13" ht="18" customHeight="1" x14ac:dyDescent="0.4"/>
    <row r="65" ht="18" customHeight="1" x14ac:dyDescent="0.4"/>
    <row r="66" ht="18" customHeight="1" x14ac:dyDescent="0.4"/>
    <row r="67" ht="18" customHeight="1" x14ac:dyDescent="0.4"/>
    <row r="68" ht="18" customHeight="1" x14ac:dyDescent="0.4"/>
    <row r="69" ht="18" customHeight="1" x14ac:dyDescent="0.4"/>
    <row r="70" ht="18" customHeight="1" x14ac:dyDescent="0.4"/>
    <row r="71" ht="18" customHeight="1" x14ac:dyDescent="0.4"/>
    <row r="72" ht="18" customHeight="1" x14ac:dyDescent="0.4"/>
    <row r="73" ht="18" customHeight="1" x14ac:dyDescent="0.4"/>
    <row r="74" ht="18" customHeight="1" x14ac:dyDescent="0.4"/>
    <row r="75" ht="18" customHeight="1" x14ac:dyDescent="0.4"/>
    <row r="76" ht="18" customHeight="1" x14ac:dyDescent="0.4"/>
    <row r="77" ht="18" customHeight="1" x14ac:dyDescent="0.4"/>
    <row r="78" ht="18" customHeight="1" x14ac:dyDescent="0.4"/>
    <row r="79" ht="18" customHeight="1" x14ac:dyDescent="0.4"/>
    <row r="80" ht="18" customHeight="1" x14ac:dyDescent="0.4"/>
    <row r="81" ht="18" customHeight="1" x14ac:dyDescent="0.4"/>
    <row r="82" ht="18" customHeight="1" x14ac:dyDescent="0.4"/>
    <row r="83" ht="18" customHeight="1" x14ac:dyDescent="0.4"/>
    <row r="84" ht="18" customHeight="1" x14ac:dyDescent="0.4"/>
    <row r="85" ht="18" customHeight="1" x14ac:dyDescent="0.4"/>
    <row r="86" ht="18" customHeight="1" x14ac:dyDescent="0.4"/>
    <row r="87" ht="18" customHeight="1" x14ac:dyDescent="0.4"/>
    <row r="88" ht="18" customHeight="1" x14ac:dyDescent="0.4"/>
    <row r="89" ht="18" customHeight="1" x14ac:dyDescent="0.4"/>
    <row r="90" ht="18" customHeight="1" x14ac:dyDescent="0.4"/>
    <row r="91" ht="18" customHeight="1" x14ac:dyDescent="0.4"/>
    <row r="92" ht="18" customHeight="1" x14ac:dyDescent="0.4"/>
    <row r="93" ht="18" customHeight="1" x14ac:dyDescent="0.4"/>
    <row r="94" ht="18" customHeight="1" x14ac:dyDescent="0.4"/>
    <row r="95" ht="18" customHeight="1" x14ac:dyDescent="0.4"/>
    <row r="96" ht="18" customHeight="1" x14ac:dyDescent="0.4"/>
    <row r="97" ht="18" customHeight="1" x14ac:dyDescent="0.4"/>
    <row r="98" ht="18" customHeight="1" x14ac:dyDescent="0.4"/>
    <row r="99" ht="18" customHeight="1" x14ac:dyDescent="0.4"/>
    <row r="100" ht="18" customHeight="1" x14ac:dyDescent="0.4"/>
    <row r="101" ht="18" customHeight="1" x14ac:dyDescent="0.4"/>
    <row r="102" ht="18" customHeight="1" x14ac:dyDescent="0.4"/>
    <row r="103" ht="18" customHeight="1" x14ac:dyDescent="0.4"/>
    <row r="104" ht="18" customHeight="1" x14ac:dyDescent="0.4"/>
    <row r="105" ht="18" customHeight="1" x14ac:dyDescent="0.4"/>
    <row r="106" ht="18" customHeight="1" x14ac:dyDescent="0.4"/>
    <row r="107" ht="18" customHeight="1" x14ac:dyDescent="0.4"/>
  </sheetData>
  <mergeCells count="96">
    <mergeCell ref="E50:G50"/>
    <mergeCell ref="K50:M50"/>
    <mergeCell ref="E47:G47"/>
    <mergeCell ref="K47:M47"/>
    <mergeCell ref="E48:G48"/>
    <mergeCell ref="K48:M48"/>
    <mergeCell ref="E49:G49"/>
    <mergeCell ref="K49:M49"/>
    <mergeCell ref="E45:G45"/>
    <mergeCell ref="K45:M45"/>
    <mergeCell ref="E46:G46"/>
    <mergeCell ref="K46:M46"/>
    <mergeCell ref="E41:G41"/>
    <mergeCell ref="K41:M41"/>
    <mergeCell ref="E42:G42"/>
    <mergeCell ref="K42:M42"/>
    <mergeCell ref="E43:G43"/>
    <mergeCell ref="K43:M43"/>
    <mergeCell ref="E44:G44"/>
    <mergeCell ref="K44:M44"/>
    <mergeCell ref="E40:G40"/>
    <mergeCell ref="E35:G35"/>
    <mergeCell ref="K35:M35"/>
    <mergeCell ref="E36:G36"/>
    <mergeCell ref="K36:M36"/>
    <mergeCell ref="E37:G37"/>
    <mergeCell ref="K37:M37"/>
    <mergeCell ref="E32:G32"/>
    <mergeCell ref="K32:M32"/>
    <mergeCell ref="E33:G33"/>
    <mergeCell ref="K33:M33"/>
    <mergeCell ref="E34:G34"/>
    <mergeCell ref="K34:M34"/>
    <mergeCell ref="E29:G29"/>
    <mergeCell ref="K29:M29"/>
    <mergeCell ref="E30:G30"/>
    <mergeCell ref="K30:M30"/>
    <mergeCell ref="E31:G31"/>
    <mergeCell ref="K31:M31"/>
    <mergeCell ref="E26:G26"/>
    <mergeCell ref="K26:M26"/>
    <mergeCell ref="E27:G27"/>
    <mergeCell ref="K27:M27"/>
    <mergeCell ref="E28:G28"/>
    <mergeCell ref="K28:M28"/>
    <mergeCell ref="E23:G23"/>
    <mergeCell ref="K23:M23"/>
    <mergeCell ref="E24:G24"/>
    <mergeCell ref="K24:M24"/>
    <mergeCell ref="E25:G25"/>
    <mergeCell ref="K25:M25"/>
    <mergeCell ref="E20:G20"/>
    <mergeCell ref="K20:M20"/>
    <mergeCell ref="E21:G21"/>
    <mergeCell ref="K21:M21"/>
    <mergeCell ref="E22:G22"/>
    <mergeCell ref="K22:M22"/>
    <mergeCell ref="E17:G17"/>
    <mergeCell ref="K17:M17"/>
    <mergeCell ref="E18:G18"/>
    <mergeCell ref="K18:M18"/>
    <mergeCell ref="E19:G19"/>
    <mergeCell ref="K19:M19"/>
    <mergeCell ref="E14:G14"/>
    <mergeCell ref="K14:M14"/>
    <mergeCell ref="E15:G15"/>
    <mergeCell ref="K15:M15"/>
    <mergeCell ref="E16:G16"/>
    <mergeCell ref="K16:M16"/>
    <mergeCell ref="E11:G11"/>
    <mergeCell ref="K11:M11"/>
    <mergeCell ref="E12:G12"/>
    <mergeCell ref="K12:M12"/>
    <mergeCell ref="E13:G13"/>
    <mergeCell ref="K13:M13"/>
    <mergeCell ref="K8:M8"/>
    <mergeCell ref="E9:G9"/>
    <mergeCell ref="K9:M9"/>
    <mergeCell ref="E10:G10"/>
    <mergeCell ref="K10:M10"/>
    <mergeCell ref="A1:M1"/>
    <mergeCell ref="A38:B40"/>
    <mergeCell ref="C38:D38"/>
    <mergeCell ref="C39:D39"/>
    <mergeCell ref="C40:D40"/>
    <mergeCell ref="E38:G38"/>
    <mergeCell ref="E39:G39"/>
    <mergeCell ref="K40:L40"/>
    <mergeCell ref="E6:G6"/>
    <mergeCell ref="E5:G5"/>
    <mergeCell ref="A5:B5"/>
    <mergeCell ref="E7:G7"/>
    <mergeCell ref="K5:M5"/>
    <mergeCell ref="K6:M6"/>
    <mergeCell ref="K7:M7"/>
    <mergeCell ref="E8:G8"/>
  </mergeCells>
  <phoneticPr fontId="2"/>
  <printOptions horizontalCentered="1" verticalCentered="1"/>
  <pageMargins left="0.23622047244094491" right="0.23622047244094491" top="0.74803149606299213" bottom="0.43307086614173229" header="0.31496062992125984" footer="0.31496062992125984"/>
  <pageSetup paperSize="9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2023-12-29T08:41:43Z</cp:lastPrinted>
  <dcterms:created xsi:type="dcterms:W3CDTF">2023-07-24T05:19:26Z</dcterms:created>
  <dcterms:modified xsi:type="dcterms:W3CDTF">2023-12-29T08:42:15Z</dcterms:modified>
</cp:coreProperties>
</file>